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0"/>
  </bookViews>
  <sheets>
    <sheet name="Лист1" sheetId="1" r:id="rId1"/>
  </sheets>
  <definedNames>
    <definedName name="_xlnm.Print_Area" localSheetId="0">Лист1!$B$6:$Q$67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" l="1"/>
  <c r="N63" i="1"/>
  <c r="M63" i="1"/>
  <c r="H63" i="1"/>
  <c r="I63" i="1"/>
  <c r="J63" i="1"/>
  <c r="K63" i="1"/>
  <c r="P63" i="1"/>
  <c r="G63" i="1"/>
  <c r="Q47" i="1"/>
  <c r="Q46" i="1"/>
  <c r="Q45" i="1"/>
  <c r="Q63" i="1" l="1"/>
  <c r="Q67" i="1"/>
  <c r="Q66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6" i="1"/>
  <c r="Q14" i="1"/>
  <c r="Q12" i="1"/>
</calcChain>
</file>

<file path=xl/sharedStrings.xml><?xml version="1.0" encoding="utf-8"?>
<sst xmlns="http://schemas.openxmlformats.org/spreadsheetml/2006/main" count="67" uniqueCount="67">
  <si>
    <t xml:space="preserve">№ </t>
  </si>
  <si>
    <t>Наименование работ</t>
  </si>
  <si>
    <t>Итого</t>
  </si>
  <si>
    <t>ИТОГО:</t>
  </si>
  <si>
    <t>2023 (тыс.руб)</t>
  </si>
  <si>
    <t>2024 (тыс.руб)</t>
  </si>
  <si>
    <t>2025 (тыс.руб)</t>
  </si>
  <si>
    <t>2026 (тыс.руб)</t>
  </si>
  <si>
    <t>2027 (тыс.руб)</t>
  </si>
  <si>
    <t>2028 (тыс.руб)</t>
  </si>
  <si>
    <t>2029 (тыс.руб)</t>
  </si>
  <si>
    <t>2030 (тыс.руб)</t>
  </si>
  <si>
    <t>Котельная санатория "Тарловский" Реконструкция котельной с применением средств  диспетчеризация</t>
  </si>
  <si>
    <t>Котельная санатория "Тарловский" Модернизация сетей с установкой расширительных сосудов , узла регулирования давления и температуры  сетей теплоснабжения  и ГВС</t>
  </si>
  <si>
    <t xml:space="preserve">Котельная ул. Тугарова Реконструкция тепловых сетей с заменой участков трубы диаметром 273 мм. </t>
  </si>
  <si>
    <t>Котельная ул. Тугарова Реконструкция тепловых сетей с заменой участков трубы диаметром 76   мм.</t>
  </si>
  <si>
    <t>Котельная ул. Тугарова Реконструкция тепловых сетей с заменой участков трубы диаметром 57  мм.</t>
  </si>
  <si>
    <t xml:space="preserve">Котельная ул. Тугарова Реконструкция тепловых сетей с заменой участков трубы диаметром 108 мм. </t>
  </si>
  <si>
    <t xml:space="preserve">Котельная ул. Тугарова Реконструкция тепловых сетей с заменой участков трубы диаметром 159 мм. </t>
  </si>
  <si>
    <t xml:space="preserve">Котельная ул. Тугарова Реконструкция тепловых сетей с заменой участков трубы диаметром 219 мм. </t>
  </si>
  <si>
    <t xml:space="preserve">Котельная санаторий "Тарловский" Реконструкция тепловых сетей с заменой участков трубы диаметром 76 мм. </t>
  </si>
  <si>
    <t xml:space="preserve">Котельная санаторий "Тарловский" Реконструкция тепловых сетей с заменой участков трубы диаметром 57 мм. </t>
  </si>
  <si>
    <t xml:space="preserve">Котельная санаторий "Тарловский" Реконструкция тепловых сетей с заменой участков трубы диаметром 108 мм. </t>
  </si>
  <si>
    <t xml:space="preserve">Котельная санаторий "Тарловский" Реконструкция тепловых сетей с заменой участков трубы диаметром 219 мм. </t>
  </si>
  <si>
    <t xml:space="preserve">Котельная санаторий "Тарловский" Реконструкция сетей ГВС с заменой участков трубы диаметром 32 мм. </t>
  </si>
  <si>
    <t xml:space="preserve">Котельная санаторий "Тарловский" Реконструкция сетей ГВС с заменой участков трубы диаметром 57 мм. </t>
  </si>
  <si>
    <t xml:space="preserve">Котельная санаторий "Тарловский" Реконструкция сетей ГВС с заменой участков трубы диаметром 76 мм. </t>
  </si>
  <si>
    <t xml:space="preserve">Котельная санаторий "Тарловский" Реконструкция сетей ГВС с заменой участков трубы диаметром 108 мм. </t>
  </si>
  <si>
    <t xml:space="preserve">Котельная КПУ Реконструкция тепловых сетей с заменой участков трубы диаметром 57 мм. </t>
  </si>
  <si>
    <t xml:space="preserve">Теплосетевой комплекс -котельная "УППВОС-1" Реконструкция тепловых сетей с заменой участков трубы диаметром 108 мм. </t>
  </si>
  <si>
    <t xml:space="preserve">Теплосетевой комплекс -котельная "УППВОС-1" Реконструкция тепловых сетей с заменой участков трубы диаметром 110 мм. </t>
  </si>
  <si>
    <t xml:space="preserve">Теплосетевой комплекс -котельная "УППВОС-1" Реконструкция тепловых сетей с заменой участков трубы диаметром 159 мм. </t>
  </si>
  <si>
    <t xml:space="preserve">Теплосетевой комплекс -котельная "УППВОС-1" Реконструкция сетей ГВС с заменой участков трубы диаметром 75 мм. </t>
  </si>
  <si>
    <t xml:space="preserve">Теплосетевой комплекс -котельная "УППВОС-1" Реконструкция сетей ГВС с заменой участков трубы диаметром 90 мм. </t>
  </si>
  <si>
    <t xml:space="preserve">Теплосетевой комплекс-котельная «Дет. сада №14» Реконструкция тепловых сетей с заменой участков трубы диаметром 108 мм. </t>
  </si>
  <si>
    <t xml:space="preserve">Теплосетевой комплекс-котельная «Дет. сада №14» Реконструкция  сетей ГВС с заменой участков трубы диаметром 63 мм. </t>
  </si>
  <si>
    <t>Котельная ул. Тугарова Реконструкция сетей ГВС  с заменой участков трубы диаметром 40 мм.</t>
  </si>
  <si>
    <t>Котельная ул. Тугарова Реконструкция сетей ГВС  с заменой участков трубы диаметром 75 мм.</t>
  </si>
  <si>
    <t>Котельная ул. Тугарова Реконструкция сетей ГВС  с заменой участков трубы диаметром 90 мм.</t>
  </si>
  <si>
    <t xml:space="preserve">Котельная пр. Нефтяников строен.92  Реконструкция тепловых сетей с заменой участков трубы диаметром 57 мм. </t>
  </si>
  <si>
    <t>Котельная пр. Нефтяников, строен.92 Реконструкция тепловых сетей с заменой участков трубы диаметром 89 мм.</t>
  </si>
  <si>
    <t xml:space="preserve">Котельная пр. Нефтяников, строен.92 Реконструкция тепловых сетей с заменой участков трубы диаметром 108 мм. </t>
  </si>
  <si>
    <t xml:space="preserve">Котельная пр. Нефтяников, строен.92 Реконструкция тепловых сетей с заменой участков трубы диаметром 219 мм. </t>
  </si>
  <si>
    <t>Источник финансирования:</t>
  </si>
  <si>
    <t>Амортизация</t>
  </si>
  <si>
    <t>Нормативная прибыль</t>
  </si>
  <si>
    <t>Котельная пр.Нефтяников строен.92 Строительство новой автоматизированной блочной-модульной котельной по 3 МВт (с 3-мя котлами) 1 шт. (взамен существующих источников)</t>
  </si>
  <si>
    <t>Теплосетевой комплекс-котельная "УППВОС-1" Реконструкция сетей ГВС (ж.д. по у. Камала 31 и Тукая 40 перевести на ИТП)</t>
  </si>
  <si>
    <t>Теплосетевой комплекс-котельная "Дет.сада№ 14" Реконструкция котельной с применением средств  диспетчеризация</t>
  </si>
  <si>
    <t>Теплосетевой комплекс-котельная "Дет.сада № 14" Модернизация сетей с установкой расширительных сосудов</t>
  </si>
  <si>
    <t>Теплосетевой комплекс-котельная "Дет.сада № 14" Реконструкция водоподготовки</t>
  </si>
  <si>
    <t>Котельная пр.Нефтяников строен.92 Реконструкция котельной с применением средств  диспетчеризация</t>
  </si>
  <si>
    <t xml:space="preserve">Котельная "КПУ" Реконструкция тепловых сетей с заменой участков трубы диаметром 108 мм. </t>
  </si>
  <si>
    <t xml:space="preserve">Котельная "КПУ" ул. Набережная Реконструкция тепловых сетей с заменой участков трубы диаметром 159мм. </t>
  </si>
  <si>
    <t>2031 (тыс.руб)</t>
  </si>
  <si>
    <t xml:space="preserve">Котельная санаторий "Тарловский" Реконструкция сетей ГВС с заменой участков трубы диаметром 89 мм. </t>
  </si>
  <si>
    <t>Котельная санаторий "Тарловский" Реконструкция сетей ГВС с заменой участков трубы диаметром 90 мм.</t>
  </si>
  <si>
    <t xml:space="preserve">Котельная санаторий "Тарловский" Реконструкция сетей ГВС с заменой участков трубы диаметром 110 мм. </t>
  </si>
  <si>
    <t xml:space="preserve">Котельная пр. Нефтяников, строен.92 Реконструкция тепловых сетей с заменой участков трубы диаметром 150- 159 мм. </t>
  </si>
  <si>
    <t xml:space="preserve">Теплосетевой комплекс- котельная" Дет.сада № 14"    Модернизация циркуляционного насоса
К 100-65-200 на аналогичный
</t>
  </si>
  <si>
    <t>Теплосетевой комплекс-котельная "Дет.сада №14" Модернизация насоса рециркуляции на аналогичный</t>
  </si>
  <si>
    <t>Котельная санатория "Тарловский" Реконструкция котельной с модернизацией 2-х котлов НР-19 на  котлы RS-A 700</t>
  </si>
  <si>
    <t xml:space="preserve">Котельная санатория "Тарловский"   Модернизация насоса ГВС №1
1К 65-50-160 на аналогичный
</t>
  </si>
  <si>
    <t>Котельная санатория "Тарловский"  Модернизация теплообменника</t>
  </si>
  <si>
    <t>Приложение № 5
к концессионному соглашению 
от______________№_________</t>
  </si>
  <si>
    <t>2032 (тыс.руб)</t>
  </si>
  <si>
    <t>График реализации мероприятий с указанием финансирования на период действия концессионного соглашения 2022-2032гг.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</si>
</sst>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1" xfId="0" applyBorder="1" applyAlignment="1"/>
    <xf numFmtId="2" fontId="0" fillId="0" borderId="0" xfId="0" applyNumberFormat="1"/>
    <xf numFmtId="2" fontId="2" fillId="2" borderId="1" xfId="0" applyNumberFormat="1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2" borderId="1" xfId="0" applyNumberFormat="1" applyFill="1" applyBorder="1" applyAlignment="1"/>
    <xf numFmtId="2" fontId="0" fillId="2" borderId="13" xfId="0" applyNumberFormat="1" applyFill="1" applyBorder="1" applyAlignment="1"/>
    <xf numFmtId="2" fontId="0" fillId="2" borderId="2" xfId="0" applyNumberFormat="1" applyFill="1" applyBorder="1" applyAlignment="1"/>
    <xf numFmtId="2" fontId="0" fillId="2" borderId="2" xfId="0" applyNumberFormat="1" applyFill="1" applyBorder="1" applyAlignment="1"/>
    <xf numFmtId="2" fontId="0" fillId="2" borderId="3" xfId="0" applyNumberFormat="1" applyFill="1" applyBorder="1" applyAlignment="1"/>
    <xf numFmtId="0" fontId="0" fillId="0" borderId="6" xfId="0" applyBorder="1" applyAlignment="1">
      <alignment wrapText="1"/>
    </xf>
    <xf numFmtId="2" fontId="0" fillId="2" borderId="2" xfId="0" applyNumberFormat="1" applyFill="1" applyBorder="1" applyAlignmen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2" borderId="2" xfId="0" applyNumberFormat="1" applyFill="1" applyBorder="1" applyAlignment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2" xfId="0" applyNumberFormat="1" applyFill="1" applyBorder="1" applyAlignment="1"/>
    <xf numFmtId="0" fontId="0" fillId="0" borderId="1" xfId="0" applyBorder="1"/>
    <xf numFmtId="2" fontId="0" fillId="2" borderId="2" xfId="0" applyNumberFormat="1" applyFill="1" applyBorder="1" applyAlignment="1"/>
    <xf numFmtId="2" fontId="0" fillId="2" borderId="3" xfId="0" applyNumberFormat="1" applyFill="1" applyBorder="1" applyAlignment="1"/>
    <xf numFmtId="2" fontId="0" fillId="2" borderId="2" xfId="0" applyNumberFormat="1" applyFill="1" applyBorder="1" applyAlignment="1"/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2" fontId="0" fillId="2" borderId="2" xfId="0" applyNumberFormat="1" applyFill="1" applyBorder="1" applyAlignment="1"/>
    <xf numFmtId="2" fontId="0" fillId="2" borderId="3" xfId="0" applyNumberForma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2" fontId="2" fillId="2" borderId="2" xfId="0" applyNumberFormat="1" applyFont="1" applyFill="1" applyBorder="1" applyAlignment="1"/>
    <xf numFmtId="2" fontId="2" fillId="2" borderId="3" xfId="0" applyNumberFormat="1" applyFont="1" applyFill="1" applyBorder="1" applyAlignmen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zoomScale="75" zoomScaleNormal="75" workbookViewId="0">
      <selection activeCell="E7" sqref="E7:Q7"/>
    </sheetView>
  </sheetViews>
  <sheetFormatPr defaultRowHeight="15" x14ac:dyDescent="0.25"/>
  <cols>
    <col min="1" max="1" width="3.28515625" customWidth="1"/>
    <col min="2" max="2" width="4.5703125" customWidth="1"/>
    <col min="5" max="5" width="16.42578125" customWidth="1"/>
    <col min="6" max="6" width="11" customWidth="1"/>
    <col min="7" max="7" width="10.85546875" customWidth="1"/>
    <col min="8" max="8" width="11.7109375" customWidth="1"/>
    <col min="9" max="9" width="12.28515625" customWidth="1"/>
    <col min="10" max="10" width="12.140625" customWidth="1"/>
    <col min="11" max="11" width="11.7109375" customWidth="1"/>
    <col min="12" max="12" width="12.7109375" customWidth="1"/>
    <col min="13" max="13" width="12.28515625" customWidth="1"/>
    <col min="14" max="16" width="12" customWidth="1"/>
    <col min="17" max="17" width="18.7109375" customWidth="1"/>
    <col min="18" max="18" width="12.42578125" customWidth="1"/>
  </cols>
  <sheetData>
    <row r="2" spans="2:19" x14ac:dyDescent="0.25">
      <c r="M2" s="31" t="s">
        <v>64</v>
      </c>
      <c r="N2" s="32"/>
      <c r="O2" s="32"/>
      <c r="P2" s="32"/>
      <c r="Q2" s="32"/>
    </row>
    <row r="3" spans="2:19" x14ac:dyDescent="0.25">
      <c r="M3" s="32"/>
      <c r="N3" s="32"/>
      <c r="O3" s="32"/>
      <c r="P3" s="32"/>
      <c r="Q3" s="32"/>
    </row>
    <row r="4" spans="2:19" x14ac:dyDescent="0.25">
      <c r="M4" s="32"/>
      <c r="N4" s="32"/>
      <c r="O4" s="32"/>
      <c r="P4" s="32"/>
      <c r="Q4" s="32"/>
    </row>
    <row r="5" spans="2:19" x14ac:dyDescent="0.25">
      <c r="M5" s="32"/>
      <c r="N5" s="32"/>
      <c r="O5" s="32"/>
      <c r="P5" s="32"/>
      <c r="Q5" s="32"/>
    </row>
    <row r="6" spans="2:19" x14ac:dyDescent="0.25"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9" ht="15.75" x14ac:dyDescent="0.25">
      <c r="D7" s="1"/>
      <c r="E7" s="86" t="s">
        <v>66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10" spans="2:19" ht="14.45" customHeight="1" x14ac:dyDescent="0.25">
      <c r="B10" s="63" t="s">
        <v>0</v>
      </c>
      <c r="C10" s="69" t="s">
        <v>1</v>
      </c>
      <c r="D10" s="70"/>
      <c r="E10" s="71"/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67" t="s">
        <v>2</v>
      </c>
    </row>
    <row r="11" spans="2:19" ht="38.450000000000003" customHeight="1" x14ac:dyDescent="0.25">
      <c r="B11" s="64"/>
      <c r="C11" s="72"/>
      <c r="D11" s="73"/>
      <c r="E11" s="74"/>
      <c r="F11" s="16">
        <v>2022</v>
      </c>
      <c r="G11" s="5" t="s">
        <v>4</v>
      </c>
      <c r="H11" s="5" t="s">
        <v>5</v>
      </c>
      <c r="I11" s="5" t="s">
        <v>6</v>
      </c>
      <c r="J11" s="5" t="s">
        <v>7</v>
      </c>
      <c r="K11" s="6" t="s">
        <v>8</v>
      </c>
      <c r="L11" s="5" t="s">
        <v>9</v>
      </c>
      <c r="M11" s="5" t="s">
        <v>10</v>
      </c>
      <c r="N11" s="5" t="s">
        <v>11</v>
      </c>
      <c r="O11" s="5" t="s">
        <v>54</v>
      </c>
      <c r="P11" s="16" t="s">
        <v>65</v>
      </c>
      <c r="Q11" s="68"/>
    </row>
    <row r="12" spans="2:19" x14ac:dyDescent="0.25">
      <c r="B12" s="46">
        <v>10</v>
      </c>
      <c r="C12" s="48" t="s">
        <v>47</v>
      </c>
      <c r="D12" s="49"/>
      <c r="E12" s="50"/>
      <c r="F12" s="11"/>
      <c r="G12" s="33"/>
      <c r="H12" s="33">
        <v>450</v>
      </c>
      <c r="I12" s="33"/>
      <c r="J12" s="33"/>
      <c r="K12" s="33"/>
      <c r="L12" s="33"/>
      <c r="M12" s="33"/>
      <c r="N12" s="33"/>
      <c r="O12" s="33"/>
      <c r="P12" s="23"/>
      <c r="Q12" s="41">
        <f>+G12+H12+I12+J12+K12+L12+M12+N12+O12+P12</f>
        <v>450</v>
      </c>
    </row>
    <row r="13" spans="2:19" ht="48" customHeight="1" x14ac:dyDescent="0.25">
      <c r="B13" s="47"/>
      <c r="C13" s="51"/>
      <c r="D13" s="52"/>
      <c r="E13" s="53"/>
      <c r="F13" s="12"/>
      <c r="G13" s="34"/>
      <c r="H13" s="34"/>
      <c r="I13" s="34"/>
      <c r="J13" s="34"/>
      <c r="K13" s="34"/>
      <c r="L13" s="34"/>
      <c r="M13" s="34"/>
      <c r="N13" s="34"/>
      <c r="O13" s="34"/>
      <c r="P13" s="24"/>
      <c r="Q13" s="42"/>
    </row>
    <row r="14" spans="2:19" ht="14.45" customHeight="1" x14ac:dyDescent="0.25">
      <c r="B14" s="46">
        <v>11</v>
      </c>
      <c r="C14" s="48" t="s">
        <v>48</v>
      </c>
      <c r="D14" s="49"/>
      <c r="E14" s="50"/>
      <c r="F14" s="11"/>
      <c r="G14" s="33"/>
      <c r="H14" s="33">
        <v>100</v>
      </c>
      <c r="I14" s="33"/>
      <c r="J14" s="33"/>
      <c r="K14" s="33"/>
      <c r="L14" s="33"/>
      <c r="M14" s="33"/>
      <c r="N14" s="33"/>
      <c r="O14" s="33"/>
      <c r="P14" s="23"/>
      <c r="Q14" s="41">
        <f>+G14+H14+I14+J14+K14+L14+M14+N14+O14+P14</f>
        <v>100</v>
      </c>
    </row>
    <row r="15" spans="2:19" ht="46.5" customHeight="1" x14ac:dyDescent="0.25">
      <c r="B15" s="47"/>
      <c r="C15" s="51"/>
      <c r="D15" s="52"/>
      <c r="E15" s="53"/>
      <c r="F15" s="12"/>
      <c r="G15" s="34"/>
      <c r="H15" s="34"/>
      <c r="I15" s="34"/>
      <c r="J15" s="34"/>
      <c r="K15" s="34"/>
      <c r="L15" s="34"/>
      <c r="M15" s="34"/>
      <c r="N15" s="34"/>
      <c r="O15" s="34"/>
      <c r="P15" s="24"/>
      <c r="Q15" s="42"/>
      <c r="S15" s="3"/>
    </row>
    <row r="16" spans="2:19" ht="14.45" customHeight="1" x14ac:dyDescent="0.25">
      <c r="B16" s="46">
        <v>12</v>
      </c>
      <c r="C16" s="54" t="s">
        <v>59</v>
      </c>
      <c r="D16" s="55"/>
      <c r="E16" s="56"/>
      <c r="F16" s="11"/>
      <c r="G16" s="33"/>
      <c r="H16" s="33">
        <v>65</v>
      </c>
      <c r="I16" s="33"/>
      <c r="J16" s="33"/>
      <c r="K16" s="33"/>
      <c r="L16" s="33"/>
      <c r="M16" s="33"/>
      <c r="N16" s="33"/>
      <c r="O16" s="33"/>
      <c r="P16" s="23"/>
      <c r="Q16" s="41">
        <f>+G16+H16+I16+J16+K16+L16+M16+N16+O16+P16</f>
        <v>65</v>
      </c>
    </row>
    <row r="17" spans="2:23" ht="63.75" customHeight="1" x14ac:dyDescent="0.25">
      <c r="B17" s="47"/>
      <c r="C17" s="57"/>
      <c r="D17" s="58"/>
      <c r="E17" s="59"/>
      <c r="F17" s="12"/>
      <c r="G17" s="34"/>
      <c r="H17" s="34"/>
      <c r="I17" s="34"/>
      <c r="J17" s="34"/>
      <c r="K17" s="34"/>
      <c r="L17" s="34"/>
      <c r="M17" s="34"/>
      <c r="N17" s="34"/>
      <c r="O17" s="34"/>
      <c r="P17" s="24"/>
      <c r="Q17" s="42"/>
    </row>
    <row r="18" spans="2:23" ht="57.75" customHeight="1" x14ac:dyDescent="0.25">
      <c r="B18" s="2">
        <v>13</v>
      </c>
      <c r="C18" s="43" t="s">
        <v>49</v>
      </c>
      <c r="D18" s="44"/>
      <c r="E18" s="45"/>
      <c r="F18" s="8"/>
      <c r="G18" s="8"/>
      <c r="H18" s="8">
        <v>60</v>
      </c>
      <c r="I18" s="8"/>
      <c r="J18" s="8"/>
      <c r="K18" s="8"/>
      <c r="L18" s="8"/>
      <c r="M18" s="8"/>
      <c r="N18" s="8"/>
      <c r="O18" s="8"/>
      <c r="P18" s="8"/>
      <c r="Q18" s="4">
        <f t="shared" ref="Q18:Q62" si="0">+F18+G18+H18+I18+J18+K18+L18+M18+N18+O18+P18</f>
        <v>60</v>
      </c>
    </row>
    <row r="19" spans="2:23" ht="48" customHeight="1" x14ac:dyDescent="0.25">
      <c r="B19" s="2">
        <v>14</v>
      </c>
      <c r="C19" s="43" t="s">
        <v>50</v>
      </c>
      <c r="D19" s="44"/>
      <c r="E19" s="45"/>
      <c r="F19" s="9"/>
      <c r="G19" s="9"/>
      <c r="H19" s="9">
        <v>100</v>
      </c>
      <c r="I19" s="9"/>
      <c r="J19" s="9"/>
      <c r="K19" s="9"/>
      <c r="L19" s="9"/>
      <c r="M19" s="9"/>
      <c r="N19" s="9"/>
      <c r="O19" s="9"/>
      <c r="P19" s="9"/>
      <c r="Q19" s="4">
        <f t="shared" si="0"/>
        <v>100</v>
      </c>
    </row>
    <row r="20" spans="2:23" ht="47.25" customHeight="1" x14ac:dyDescent="0.25">
      <c r="B20" s="2">
        <v>15</v>
      </c>
      <c r="C20" s="43" t="s">
        <v>60</v>
      </c>
      <c r="D20" s="44"/>
      <c r="E20" s="45"/>
      <c r="F20" s="8"/>
      <c r="G20" s="8"/>
      <c r="H20" s="8">
        <v>65</v>
      </c>
      <c r="I20" s="8"/>
      <c r="J20" s="8"/>
      <c r="K20" s="8"/>
      <c r="L20" s="8"/>
      <c r="M20" s="8"/>
      <c r="N20" s="8"/>
      <c r="O20" s="8"/>
      <c r="P20" s="8"/>
      <c r="Q20" s="4">
        <f t="shared" si="0"/>
        <v>65</v>
      </c>
    </row>
    <row r="21" spans="2:23" ht="45" customHeight="1" x14ac:dyDescent="0.25">
      <c r="B21" s="2">
        <v>16</v>
      </c>
      <c r="C21" s="43" t="s">
        <v>61</v>
      </c>
      <c r="D21" s="44"/>
      <c r="E21" s="45"/>
      <c r="F21" s="8"/>
      <c r="G21" s="8"/>
      <c r="H21" s="8"/>
      <c r="I21" s="8"/>
      <c r="J21" s="8">
        <v>3000</v>
      </c>
      <c r="K21" s="8"/>
      <c r="L21" s="8"/>
      <c r="M21" s="8"/>
      <c r="N21" s="8"/>
      <c r="O21" s="8"/>
      <c r="P21" s="8"/>
      <c r="Q21" s="4">
        <f t="shared" si="0"/>
        <v>3000</v>
      </c>
    </row>
    <row r="22" spans="2:23" ht="64.900000000000006" customHeight="1" x14ac:dyDescent="0.25">
      <c r="B22" s="7">
        <v>17</v>
      </c>
      <c r="C22" s="43" t="s">
        <v>12</v>
      </c>
      <c r="D22" s="44"/>
      <c r="E22" s="45"/>
      <c r="F22" s="11"/>
      <c r="G22" s="10"/>
      <c r="H22" s="10"/>
      <c r="I22" s="10">
        <v>100</v>
      </c>
      <c r="J22" s="10"/>
      <c r="K22" s="10"/>
      <c r="L22" s="10"/>
      <c r="M22" s="10"/>
      <c r="N22" s="10"/>
      <c r="O22" s="10"/>
      <c r="P22" s="23"/>
      <c r="Q22" s="4">
        <f t="shared" si="0"/>
        <v>100</v>
      </c>
    </row>
    <row r="23" spans="2:23" ht="61.9" customHeight="1" x14ac:dyDescent="0.25">
      <c r="B23" s="7">
        <v>18</v>
      </c>
      <c r="C23" s="43" t="s">
        <v>62</v>
      </c>
      <c r="D23" s="44"/>
      <c r="E23" s="45"/>
      <c r="F23" s="11"/>
      <c r="G23" s="10"/>
      <c r="H23" s="10"/>
      <c r="I23" s="10">
        <v>65</v>
      </c>
      <c r="J23" s="10"/>
      <c r="K23" s="10"/>
      <c r="L23" s="10"/>
      <c r="M23" s="10"/>
      <c r="N23" s="10"/>
      <c r="O23" s="10"/>
      <c r="P23" s="23"/>
      <c r="Q23" s="4">
        <f t="shared" si="0"/>
        <v>65</v>
      </c>
    </row>
    <row r="24" spans="2:23" ht="36" customHeight="1" x14ac:dyDescent="0.25">
      <c r="B24" s="7">
        <v>19</v>
      </c>
      <c r="C24" s="43" t="s">
        <v>63</v>
      </c>
      <c r="D24" s="44"/>
      <c r="E24" s="45"/>
      <c r="F24" s="8"/>
      <c r="G24" s="8"/>
      <c r="H24" s="8"/>
      <c r="I24" s="8">
        <v>100</v>
      </c>
      <c r="J24" s="8"/>
      <c r="K24" s="8"/>
      <c r="L24" s="8"/>
      <c r="M24" s="8"/>
      <c r="N24" s="8"/>
      <c r="O24" s="8"/>
      <c r="P24" s="8"/>
      <c r="Q24" s="4">
        <f t="shared" si="0"/>
        <v>100</v>
      </c>
    </row>
    <row r="25" spans="2:23" ht="90" customHeight="1" x14ac:dyDescent="0.25">
      <c r="B25" s="7">
        <v>20</v>
      </c>
      <c r="C25" s="43" t="s">
        <v>13</v>
      </c>
      <c r="D25" s="44"/>
      <c r="E25" s="45"/>
      <c r="F25" s="11"/>
      <c r="G25" s="10"/>
      <c r="H25" s="10"/>
      <c r="I25" s="10">
        <v>170</v>
      </c>
      <c r="J25" s="10"/>
      <c r="K25" s="10"/>
      <c r="L25" s="10"/>
      <c r="M25" s="10"/>
      <c r="N25" s="10"/>
      <c r="O25" s="10"/>
      <c r="P25" s="23"/>
      <c r="Q25" s="4">
        <f t="shared" si="0"/>
        <v>170</v>
      </c>
    </row>
    <row r="26" spans="2:23" ht="69" customHeight="1" x14ac:dyDescent="0.25">
      <c r="B26" s="7">
        <v>21</v>
      </c>
      <c r="C26" s="43" t="s">
        <v>51</v>
      </c>
      <c r="D26" s="44"/>
      <c r="E26" s="45"/>
      <c r="F26" s="11"/>
      <c r="G26" s="10"/>
      <c r="H26" s="10"/>
      <c r="I26" s="10"/>
      <c r="J26" s="10"/>
      <c r="K26" s="10"/>
      <c r="L26" s="10"/>
      <c r="M26" s="10"/>
      <c r="N26" s="10">
        <v>100</v>
      </c>
      <c r="O26" s="10"/>
      <c r="P26" s="23"/>
      <c r="Q26" s="4">
        <f t="shared" si="0"/>
        <v>100</v>
      </c>
      <c r="W26" s="30"/>
    </row>
    <row r="27" spans="2:23" ht="100.5" customHeight="1" x14ac:dyDescent="0.25">
      <c r="B27" s="7">
        <v>22</v>
      </c>
      <c r="C27" s="43" t="s">
        <v>46</v>
      </c>
      <c r="D27" s="44"/>
      <c r="E27" s="45"/>
      <c r="F27" s="11"/>
      <c r="G27" s="10"/>
      <c r="H27" s="10"/>
      <c r="I27" s="10"/>
      <c r="J27" s="10"/>
      <c r="K27" s="10"/>
      <c r="L27" s="10"/>
      <c r="M27" s="10"/>
      <c r="N27" s="10"/>
      <c r="O27" s="10">
        <v>6922.45</v>
      </c>
      <c r="P27" s="23">
        <v>8853.7999999999993</v>
      </c>
      <c r="Q27" s="4">
        <f t="shared" si="0"/>
        <v>15776.25</v>
      </c>
    </row>
    <row r="28" spans="2:23" ht="66" customHeight="1" x14ac:dyDescent="0.25">
      <c r="B28" s="7">
        <v>23</v>
      </c>
      <c r="C28" s="43" t="s">
        <v>16</v>
      </c>
      <c r="D28" s="44"/>
      <c r="E28" s="45"/>
      <c r="F28" s="13"/>
      <c r="G28" s="11">
        <v>1263.662</v>
      </c>
      <c r="H28" s="11"/>
      <c r="I28" s="11"/>
      <c r="J28" s="11"/>
      <c r="K28" s="11"/>
      <c r="L28" s="11"/>
      <c r="M28" s="11"/>
      <c r="N28" s="11"/>
      <c r="O28" s="11"/>
      <c r="P28" s="23"/>
      <c r="Q28" s="4">
        <f t="shared" si="0"/>
        <v>1263.662</v>
      </c>
    </row>
    <row r="29" spans="2:23" ht="66" customHeight="1" x14ac:dyDescent="0.25">
      <c r="B29" s="7">
        <v>24</v>
      </c>
      <c r="C29" s="43" t="s">
        <v>15</v>
      </c>
      <c r="D29" s="44"/>
      <c r="E29" s="45"/>
      <c r="F29" s="15"/>
      <c r="G29" s="14">
        <v>523.53</v>
      </c>
      <c r="H29" s="14">
        <v>283.36</v>
      </c>
      <c r="I29" s="14"/>
      <c r="J29" s="14"/>
      <c r="K29" s="14"/>
      <c r="L29" s="14"/>
      <c r="M29" s="14"/>
      <c r="N29" s="14"/>
      <c r="O29" s="14"/>
      <c r="P29" s="23"/>
      <c r="Q29" s="4">
        <f t="shared" si="0"/>
        <v>806.89</v>
      </c>
    </row>
    <row r="30" spans="2:23" ht="66" customHeight="1" x14ac:dyDescent="0.25">
      <c r="B30" s="7">
        <v>25</v>
      </c>
      <c r="C30" s="43" t="s">
        <v>17</v>
      </c>
      <c r="D30" s="44"/>
      <c r="E30" s="45"/>
      <c r="F30" s="13"/>
      <c r="G30" s="11"/>
      <c r="H30" s="11">
        <v>1006.6</v>
      </c>
      <c r="I30" s="11">
        <v>2389.5700000000002</v>
      </c>
      <c r="J30" s="11">
        <v>30.52</v>
      </c>
      <c r="K30" s="11"/>
      <c r="L30" s="11"/>
      <c r="M30" s="11"/>
      <c r="N30" s="11"/>
      <c r="O30" s="11"/>
      <c r="P30" s="23"/>
      <c r="Q30" s="4">
        <f t="shared" si="0"/>
        <v>3426.69</v>
      </c>
    </row>
    <row r="31" spans="2:23" ht="66" customHeight="1" x14ac:dyDescent="0.25">
      <c r="B31" s="7">
        <v>26</v>
      </c>
      <c r="C31" s="43" t="s">
        <v>18</v>
      </c>
      <c r="D31" s="44"/>
      <c r="E31" s="45"/>
      <c r="F31" s="13"/>
      <c r="G31" s="11"/>
      <c r="H31" s="11"/>
      <c r="I31" s="11"/>
      <c r="J31" s="11">
        <v>353.17</v>
      </c>
      <c r="K31" s="11">
        <v>1565.76</v>
      </c>
      <c r="L31" s="11"/>
      <c r="M31" s="11"/>
      <c r="N31" s="11"/>
      <c r="O31" s="11"/>
      <c r="P31" s="23"/>
      <c r="Q31" s="4">
        <f t="shared" si="0"/>
        <v>1918.93</v>
      </c>
    </row>
    <row r="32" spans="2:23" ht="66" customHeight="1" x14ac:dyDescent="0.25">
      <c r="B32" s="7">
        <v>27</v>
      </c>
      <c r="C32" s="43" t="s">
        <v>19</v>
      </c>
      <c r="D32" s="44"/>
      <c r="E32" s="45"/>
      <c r="F32" s="15"/>
      <c r="G32" s="14"/>
      <c r="H32" s="14"/>
      <c r="I32" s="14"/>
      <c r="J32" s="14"/>
      <c r="K32" s="14">
        <v>2647.75</v>
      </c>
      <c r="L32" s="14">
        <v>570.23</v>
      </c>
      <c r="M32" s="14"/>
      <c r="N32" s="14"/>
      <c r="O32" s="14"/>
      <c r="P32" s="23"/>
      <c r="Q32" s="4">
        <f t="shared" si="0"/>
        <v>3217.98</v>
      </c>
      <c r="V32" s="30"/>
    </row>
    <row r="33" spans="2:17" ht="66" customHeight="1" x14ac:dyDescent="0.25">
      <c r="B33" s="7">
        <v>28</v>
      </c>
      <c r="C33" s="43" t="s">
        <v>14</v>
      </c>
      <c r="D33" s="44"/>
      <c r="E33" s="45"/>
      <c r="F33" s="8"/>
      <c r="G33" s="8"/>
      <c r="H33" s="8"/>
      <c r="I33" s="8"/>
      <c r="J33" s="8"/>
      <c r="K33" s="8"/>
      <c r="L33" s="8">
        <v>242.44</v>
      </c>
      <c r="M33" s="8"/>
      <c r="N33" s="8"/>
      <c r="O33" s="8"/>
      <c r="P33" s="8"/>
      <c r="Q33" s="4">
        <f t="shared" si="0"/>
        <v>242.44</v>
      </c>
    </row>
    <row r="34" spans="2:17" ht="54" customHeight="1" x14ac:dyDescent="0.25">
      <c r="B34" s="20">
        <v>29</v>
      </c>
      <c r="C34" s="60" t="s">
        <v>36</v>
      </c>
      <c r="D34" s="61"/>
      <c r="E34" s="62"/>
      <c r="F34" s="19"/>
      <c r="G34" s="21"/>
      <c r="H34" s="21"/>
      <c r="I34" s="21"/>
      <c r="J34" s="21"/>
      <c r="K34" s="21"/>
      <c r="L34" s="21">
        <v>39.28</v>
      </c>
      <c r="M34" s="21"/>
      <c r="N34" s="21"/>
      <c r="O34" s="21"/>
      <c r="P34" s="21"/>
      <c r="Q34" s="4">
        <f t="shared" si="0"/>
        <v>39.28</v>
      </c>
    </row>
    <row r="35" spans="2:17" ht="54" customHeight="1" x14ac:dyDescent="0.25">
      <c r="B35" s="20">
        <v>30</v>
      </c>
      <c r="C35" s="60" t="s">
        <v>37</v>
      </c>
      <c r="D35" s="61"/>
      <c r="E35" s="62"/>
      <c r="F35" s="19"/>
      <c r="G35" s="21"/>
      <c r="H35" s="21"/>
      <c r="I35" s="21"/>
      <c r="J35" s="21"/>
      <c r="K35" s="21"/>
      <c r="L35" s="21">
        <v>42.57</v>
      </c>
      <c r="M35" s="21">
        <v>263.16000000000003</v>
      </c>
      <c r="N35" s="21"/>
      <c r="O35" s="21"/>
      <c r="P35" s="21"/>
      <c r="Q35" s="4">
        <f t="shared" si="0"/>
        <v>305.73</v>
      </c>
    </row>
    <row r="36" spans="2:17" ht="54" customHeight="1" x14ac:dyDescent="0.25">
      <c r="B36" s="20">
        <v>31</v>
      </c>
      <c r="C36" s="60" t="s">
        <v>38</v>
      </c>
      <c r="D36" s="61"/>
      <c r="E36" s="62"/>
      <c r="F36" s="19"/>
      <c r="G36" s="21"/>
      <c r="H36" s="21"/>
      <c r="I36" s="21"/>
      <c r="J36" s="21"/>
      <c r="K36" s="21"/>
      <c r="L36" s="21">
        <v>207.87700000000001</v>
      </c>
      <c r="M36" s="21"/>
      <c r="N36" s="21"/>
      <c r="O36" s="21"/>
      <c r="P36" s="21"/>
      <c r="Q36" s="4">
        <f t="shared" si="0"/>
        <v>207.87700000000001</v>
      </c>
    </row>
    <row r="37" spans="2:17" ht="63" customHeight="1" x14ac:dyDescent="0.25">
      <c r="B37" s="7">
        <v>29</v>
      </c>
      <c r="C37" s="43" t="s">
        <v>21</v>
      </c>
      <c r="D37" s="44"/>
      <c r="E37" s="45"/>
      <c r="F37" s="13"/>
      <c r="G37" s="11"/>
      <c r="H37" s="11"/>
      <c r="I37" s="11"/>
      <c r="J37" s="11"/>
      <c r="K37" s="11"/>
      <c r="L37" s="11"/>
      <c r="M37" s="11">
        <v>287.19600000000003</v>
      </c>
      <c r="N37" s="11"/>
      <c r="O37" s="11"/>
      <c r="P37" s="23"/>
      <c r="Q37" s="4">
        <f t="shared" si="0"/>
        <v>287.19600000000003</v>
      </c>
    </row>
    <row r="38" spans="2:17" ht="63" customHeight="1" x14ac:dyDescent="0.25">
      <c r="B38" s="7">
        <v>30</v>
      </c>
      <c r="C38" s="43" t="s">
        <v>20</v>
      </c>
      <c r="D38" s="44"/>
      <c r="E38" s="45"/>
      <c r="F38" s="15"/>
      <c r="G38" s="14"/>
      <c r="H38" s="14"/>
      <c r="I38" s="14"/>
      <c r="J38" s="14"/>
      <c r="K38" s="14"/>
      <c r="L38" s="14">
        <v>288.61</v>
      </c>
      <c r="M38" s="14">
        <v>202.447</v>
      </c>
      <c r="N38" s="14"/>
      <c r="O38" s="14"/>
      <c r="P38" s="23"/>
      <c r="Q38" s="4">
        <f t="shared" si="0"/>
        <v>491.05700000000002</v>
      </c>
    </row>
    <row r="39" spans="2:17" ht="63" customHeight="1" x14ac:dyDescent="0.25">
      <c r="B39" s="7">
        <v>30</v>
      </c>
      <c r="C39" s="43" t="s">
        <v>22</v>
      </c>
      <c r="D39" s="44"/>
      <c r="E39" s="45"/>
      <c r="F39" s="15"/>
      <c r="G39" s="14"/>
      <c r="H39" s="14"/>
      <c r="I39" s="14"/>
      <c r="J39" s="14"/>
      <c r="K39" s="14"/>
      <c r="L39" s="14"/>
      <c r="M39" s="21">
        <v>1091.28</v>
      </c>
      <c r="N39" s="14"/>
      <c r="O39" s="14"/>
      <c r="P39" s="23"/>
      <c r="Q39" s="4">
        <f t="shared" si="0"/>
        <v>1091.28</v>
      </c>
    </row>
    <row r="40" spans="2:17" ht="63" customHeight="1" x14ac:dyDescent="0.25">
      <c r="B40" s="7">
        <v>31</v>
      </c>
      <c r="C40" s="43" t="s">
        <v>23</v>
      </c>
      <c r="D40" s="44"/>
      <c r="E40" s="45"/>
      <c r="F40" s="13"/>
      <c r="G40" s="11"/>
      <c r="H40" s="11"/>
      <c r="I40" s="11"/>
      <c r="J40" s="11"/>
      <c r="K40" s="11"/>
      <c r="L40" s="11"/>
      <c r="M40" s="11">
        <v>14.462</v>
      </c>
      <c r="N40" s="11"/>
      <c r="O40" s="11"/>
      <c r="P40" s="23"/>
      <c r="Q40" s="4">
        <f t="shared" si="0"/>
        <v>14.462</v>
      </c>
    </row>
    <row r="41" spans="2:17" ht="63" customHeight="1" x14ac:dyDescent="0.25">
      <c r="B41" s="7">
        <v>32</v>
      </c>
      <c r="C41" s="43" t="s">
        <v>24</v>
      </c>
      <c r="D41" s="44"/>
      <c r="E41" s="45"/>
      <c r="F41" s="13"/>
      <c r="G41" s="11"/>
      <c r="H41" s="11"/>
      <c r="I41" s="11"/>
      <c r="J41" s="11"/>
      <c r="K41" s="11"/>
      <c r="L41" s="11"/>
      <c r="M41" s="11">
        <v>459.51299999999998</v>
      </c>
      <c r="N41" s="11"/>
      <c r="O41" s="11"/>
      <c r="P41" s="23"/>
      <c r="Q41" s="4">
        <f t="shared" si="0"/>
        <v>459.51299999999998</v>
      </c>
    </row>
    <row r="42" spans="2:17" ht="63" customHeight="1" x14ac:dyDescent="0.25">
      <c r="B42" s="7">
        <v>33</v>
      </c>
      <c r="C42" s="43" t="s">
        <v>25</v>
      </c>
      <c r="D42" s="44"/>
      <c r="E42" s="45"/>
      <c r="F42" s="15"/>
      <c r="G42" s="14"/>
      <c r="H42" s="14"/>
      <c r="I42" s="14"/>
      <c r="J42" s="14"/>
      <c r="K42" s="14"/>
      <c r="L42" s="14"/>
      <c r="M42" s="14">
        <v>1198.5640000000001</v>
      </c>
      <c r="N42" s="14"/>
      <c r="O42" s="14"/>
      <c r="P42" s="23"/>
      <c r="Q42" s="4">
        <f t="shared" si="0"/>
        <v>1198.5640000000001</v>
      </c>
    </row>
    <row r="43" spans="2:17" ht="63" customHeight="1" x14ac:dyDescent="0.25">
      <c r="B43" s="7">
        <v>34</v>
      </c>
      <c r="C43" s="43" t="s">
        <v>26</v>
      </c>
      <c r="D43" s="44"/>
      <c r="E43" s="45"/>
      <c r="F43" s="27"/>
      <c r="G43" s="8"/>
      <c r="H43" s="8"/>
      <c r="I43" s="8"/>
      <c r="J43" s="8"/>
      <c r="K43" s="8"/>
      <c r="L43" s="8"/>
      <c r="M43" s="8">
        <v>1122.8599999999999</v>
      </c>
      <c r="N43" s="8"/>
      <c r="O43" s="8"/>
      <c r="P43" s="8"/>
      <c r="Q43" s="4">
        <f t="shared" si="0"/>
        <v>1122.8599999999999</v>
      </c>
    </row>
    <row r="44" spans="2:17" ht="63" customHeight="1" x14ac:dyDescent="0.25">
      <c r="B44" s="7">
        <v>35</v>
      </c>
      <c r="C44" s="43" t="s">
        <v>55</v>
      </c>
      <c r="D44" s="44"/>
      <c r="E44" s="45"/>
      <c r="F44" s="15"/>
      <c r="G44" s="14"/>
      <c r="H44" s="14"/>
      <c r="I44" s="14"/>
      <c r="J44" s="14"/>
      <c r="K44" s="14"/>
      <c r="L44" s="14"/>
      <c r="M44" s="14">
        <v>10.199999999999999</v>
      </c>
      <c r="N44" s="14"/>
      <c r="O44" s="14"/>
      <c r="P44" s="23"/>
      <c r="Q44" s="4">
        <f t="shared" si="0"/>
        <v>10.199999999999999</v>
      </c>
    </row>
    <row r="45" spans="2:17" ht="63" customHeight="1" x14ac:dyDescent="0.25">
      <c r="B45" s="7">
        <v>36</v>
      </c>
      <c r="C45" s="43" t="s">
        <v>56</v>
      </c>
      <c r="D45" s="44"/>
      <c r="E45" s="45"/>
      <c r="F45" s="26"/>
      <c r="G45" s="25"/>
      <c r="H45" s="25"/>
      <c r="I45" s="25"/>
      <c r="J45" s="25"/>
      <c r="K45" s="25"/>
      <c r="L45" s="25"/>
      <c r="M45" s="25">
        <v>531.27</v>
      </c>
      <c r="N45" s="25"/>
      <c r="O45" s="25"/>
      <c r="P45" s="25"/>
      <c r="Q45" s="4">
        <f t="shared" si="0"/>
        <v>531.27</v>
      </c>
    </row>
    <row r="46" spans="2:17" ht="63" customHeight="1" x14ac:dyDescent="0.25">
      <c r="B46" s="7">
        <v>37</v>
      </c>
      <c r="C46" s="43" t="s">
        <v>27</v>
      </c>
      <c r="D46" s="44"/>
      <c r="E46" s="45"/>
      <c r="F46" s="26"/>
      <c r="G46" s="25"/>
      <c r="H46" s="25"/>
      <c r="I46" s="25"/>
      <c r="J46" s="25"/>
      <c r="K46" s="25"/>
      <c r="L46" s="25"/>
      <c r="M46" s="25">
        <v>8.61</v>
      </c>
      <c r="N46" s="25"/>
      <c r="O46" s="25"/>
      <c r="P46" s="25"/>
      <c r="Q46" s="4">
        <f t="shared" si="0"/>
        <v>8.61</v>
      </c>
    </row>
    <row r="47" spans="2:17" ht="63" customHeight="1" x14ac:dyDescent="0.25">
      <c r="B47" s="7">
        <v>38</v>
      </c>
      <c r="C47" s="43" t="s">
        <v>57</v>
      </c>
      <c r="D47" s="44"/>
      <c r="E47" s="45"/>
      <c r="F47" s="26"/>
      <c r="G47" s="25"/>
      <c r="H47" s="25"/>
      <c r="I47" s="25"/>
      <c r="J47" s="25"/>
      <c r="K47" s="25"/>
      <c r="L47" s="25"/>
      <c r="M47" s="25">
        <v>177.14</v>
      </c>
      <c r="N47" s="25">
        <v>405.86</v>
      </c>
      <c r="O47" s="25"/>
      <c r="P47" s="25"/>
      <c r="Q47" s="4">
        <f t="shared" si="0"/>
        <v>583</v>
      </c>
    </row>
    <row r="48" spans="2:17" ht="51.75" customHeight="1" x14ac:dyDescent="0.25">
      <c r="B48" s="7">
        <v>39</v>
      </c>
      <c r="C48" s="43" t="s">
        <v>28</v>
      </c>
      <c r="D48" s="44"/>
      <c r="E48" s="45"/>
      <c r="F48" s="13"/>
      <c r="G48" s="11"/>
      <c r="H48" s="11"/>
      <c r="I48" s="11"/>
      <c r="J48" s="11"/>
      <c r="K48" s="11"/>
      <c r="L48" s="11"/>
      <c r="M48" s="11"/>
      <c r="N48" s="11">
        <v>111.44</v>
      </c>
      <c r="O48" s="11"/>
      <c r="P48" s="23"/>
      <c r="Q48" s="4">
        <f t="shared" si="0"/>
        <v>111.44</v>
      </c>
    </row>
    <row r="49" spans="2:18" ht="51.75" customHeight="1" x14ac:dyDescent="0.25">
      <c r="B49" s="7">
        <v>40</v>
      </c>
      <c r="C49" s="43" t="s">
        <v>52</v>
      </c>
      <c r="D49" s="44"/>
      <c r="E49" s="45"/>
      <c r="F49" s="18"/>
      <c r="G49" s="17"/>
      <c r="H49" s="17"/>
      <c r="I49" s="17"/>
      <c r="J49" s="17"/>
      <c r="K49" s="17"/>
      <c r="L49" s="17"/>
      <c r="M49" s="17"/>
      <c r="N49" s="17">
        <v>218.44</v>
      </c>
      <c r="O49" s="17"/>
      <c r="P49" s="23"/>
      <c r="Q49" s="4">
        <f t="shared" si="0"/>
        <v>218.44</v>
      </c>
    </row>
    <row r="50" spans="2:18" ht="61.9" customHeight="1" x14ac:dyDescent="0.25">
      <c r="B50" s="7">
        <v>41</v>
      </c>
      <c r="C50" s="43" t="s">
        <v>53</v>
      </c>
      <c r="D50" s="44"/>
      <c r="E50" s="45"/>
      <c r="F50" s="13"/>
      <c r="G50" s="11"/>
      <c r="H50" s="11"/>
      <c r="I50" s="11"/>
      <c r="J50" s="11"/>
      <c r="K50" s="11"/>
      <c r="L50" s="11"/>
      <c r="M50" s="11"/>
      <c r="N50" s="11">
        <v>1153.56</v>
      </c>
      <c r="O50" s="11"/>
      <c r="P50" s="23"/>
      <c r="Q50" s="4">
        <f t="shared" si="0"/>
        <v>1153.56</v>
      </c>
    </row>
    <row r="51" spans="2:18" ht="63" customHeight="1" x14ac:dyDescent="0.25">
      <c r="B51" s="7">
        <v>42</v>
      </c>
      <c r="C51" s="43" t="s">
        <v>39</v>
      </c>
      <c r="D51" s="44"/>
      <c r="E51" s="45"/>
      <c r="F51" s="13"/>
      <c r="G51" s="11"/>
      <c r="H51" s="11"/>
      <c r="I51" s="11"/>
      <c r="J51" s="11"/>
      <c r="K51" s="11"/>
      <c r="L51" s="11"/>
      <c r="M51" s="11"/>
      <c r="N51" s="11">
        <v>785</v>
      </c>
      <c r="O51" s="11"/>
      <c r="P51" s="23"/>
      <c r="Q51" s="4">
        <f t="shared" si="0"/>
        <v>785</v>
      </c>
    </row>
    <row r="52" spans="2:18" ht="63" customHeight="1" x14ac:dyDescent="0.25">
      <c r="B52" s="7">
        <v>43</v>
      </c>
      <c r="C52" s="43" t="s">
        <v>40</v>
      </c>
      <c r="D52" s="44"/>
      <c r="E52" s="45"/>
      <c r="F52" s="18"/>
      <c r="G52" s="17"/>
      <c r="H52" s="17"/>
      <c r="I52" s="17"/>
      <c r="J52" s="17"/>
      <c r="K52" s="17"/>
      <c r="L52" s="17"/>
      <c r="M52" s="17"/>
      <c r="N52" s="17">
        <v>1174.56</v>
      </c>
      <c r="O52" s="17"/>
      <c r="P52" s="23"/>
      <c r="Q52" s="4">
        <f t="shared" si="0"/>
        <v>1174.56</v>
      </c>
    </row>
    <row r="53" spans="2:18" ht="63" customHeight="1" x14ac:dyDescent="0.25">
      <c r="B53" s="7">
        <v>44</v>
      </c>
      <c r="C53" s="43" t="s">
        <v>41</v>
      </c>
      <c r="D53" s="44"/>
      <c r="E53" s="45"/>
      <c r="F53" s="27"/>
      <c r="G53" s="8"/>
      <c r="H53" s="8"/>
      <c r="I53" s="8"/>
      <c r="J53" s="8"/>
      <c r="K53" s="8"/>
      <c r="L53" s="8"/>
      <c r="M53" s="8"/>
      <c r="N53" s="8">
        <v>1164.17</v>
      </c>
      <c r="O53" s="8"/>
      <c r="P53" s="8"/>
      <c r="Q53" s="4">
        <f t="shared" si="0"/>
        <v>1164.17</v>
      </c>
    </row>
    <row r="54" spans="2:18" ht="63" customHeight="1" x14ac:dyDescent="0.25">
      <c r="B54" s="7">
        <v>45</v>
      </c>
      <c r="C54" s="43" t="s">
        <v>58</v>
      </c>
      <c r="D54" s="44"/>
      <c r="E54" s="45"/>
      <c r="F54" s="18"/>
      <c r="G54" s="17"/>
      <c r="H54" s="17"/>
      <c r="I54" s="17"/>
      <c r="J54" s="17"/>
      <c r="K54" s="17"/>
      <c r="L54" s="17"/>
      <c r="M54" s="17"/>
      <c r="N54" s="17">
        <v>1991.92</v>
      </c>
      <c r="O54" s="17">
        <v>145.41999999999999</v>
      </c>
      <c r="P54" s="23"/>
      <c r="Q54" s="4">
        <f t="shared" si="0"/>
        <v>2137.34</v>
      </c>
    </row>
    <row r="55" spans="2:18" ht="63" customHeight="1" x14ac:dyDescent="0.25">
      <c r="B55" s="7">
        <v>46</v>
      </c>
      <c r="C55" s="43" t="s">
        <v>42</v>
      </c>
      <c r="D55" s="44"/>
      <c r="E55" s="45"/>
      <c r="F55" s="18"/>
      <c r="G55" s="17"/>
      <c r="H55" s="17"/>
      <c r="I55" s="17"/>
      <c r="J55" s="17"/>
      <c r="K55" s="17"/>
      <c r="L55" s="17"/>
      <c r="M55" s="17"/>
      <c r="N55" s="17"/>
      <c r="O55" s="17">
        <v>979.79</v>
      </c>
      <c r="P55" s="23"/>
      <c r="Q55" s="4">
        <f t="shared" si="0"/>
        <v>979.79</v>
      </c>
    </row>
    <row r="56" spans="2:18" ht="63" customHeight="1" x14ac:dyDescent="0.25">
      <c r="B56" s="20">
        <v>47</v>
      </c>
      <c r="C56" s="60" t="s">
        <v>29</v>
      </c>
      <c r="D56" s="61"/>
      <c r="E56" s="62"/>
      <c r="F56" s="19"/>
      <c r="G56" s="21"/>
      <c r="H56" s="21"/>
      <c r="I56" s="21"/>
      <c r="J56" s="21"/>
      <c r="K56" s="21"/>
      <c r="L56" s="21">
        <v>155.91569999999999</v>
      </c>
      <c r="M56" s="21"/>
      <c r="N56" s="21"/>
      <c r="O56" s="21"/>
      <c r="P56" s="21"/>
      <c r="Q56" s="4">
        <f t="shared" si="0"/>
        <v>155.91569999999999</v>
      </c>
    </row>
    <row r="57" spans="2:18" ht="63" customHeight="1" x14ac:dyDescent="0.25">
      <c r="B57" s="20">
        <v>48</v>
      </c>
      <c r="C57" s="60" t="s">
        <v>30</v>
      </c>
      <c r="D57" s="61"/>
      <c r="E57" s="62"/>
      <c r="F57" s="19"/>
      <c r="G57" s="21"/>
      <c r="H57" s="21"/>
      <c r="I57" s="21"/>
      <c r="J57" s="21"/>
      <c r="K57" s="21"/>
      <c r="L57" s="21">
        <v>472.94400000000002</v>
      </c>
      <c r="M57" s="21"/>
      <c r="N57" s="21"/>
      <c r="O57" s="21"/>
      <c r="P57" s="21"/>
      <c r="Q57" s="4">
        <f t="shared" si="0"/>
        <v>472.94400000000002</v>
      </c>
    </row>
    <row r="58" spans="2:18" ht="63" customHeight="1" x14ac:dyDescent="0.25">
      <c r="B58" s="20">
        <v>49</v>
      </c>
      <c r="C58" s="60" t="s">
        <v>31</v>
      </c>
      <c r="D58" s="61"/>
      <c r="E58" s="62"/>
      <c r="F58" s="19"/>
      <c r="G58" s="21"/>
      <c r="H58" s="21"/>
      <c r="I58" s="21"/>
      <c r="J58" s="21"/>
      <c r="K58" s="21"/>
      <c r="L58" s="21">
        <v>246.31</v>
      </c>
      <c r="M58" s="21"/>
      <c r="N58" s="21"/>
      <c r="O58" s="21"/>
      <c r="P58" s="21"/>
      <c r="Q58" s="4">
        <f t="shared" si="0"/>
        <v>246.31</v>
      </c>
    </row>
    <row r="59" spans="2:18" ht="63" customHeight="1" x14ac:dyDescent="0.25">
      <c r="B59" s="20">
        <v>50</v>
      </c>
      <c r="C59" s="60" t="s">
        <v>32</v>
      </c>
      <c r="D59" s="61"/>
      <c r="E59" s="62"/>
      <c r="F59" s="19"/>
      <c r="G59" s="21"/>
      <c r="H59" s="21"/>
      <c r="I59" s="21"/>
      <c r="J59" s="21"/>
      <c r="K59" s="21"/>
      <c r="L59" s="21">
        <v>559.4</v>
      </c>
      <c r="M59" s="21"/>
      <c r="N59" s="21"/>
      <c r="O59" s="21"/>
      <c r="P59" s="21"/>
      <c r="Q59" s="4">
        <f t="shared" si="0"/>
        <v>559.4</v>
      </c>
    </row>
    <row r="60" spans="2:18" ht="63" customHeight="1" x14ac:dyDescent="0.25">
      <c r="B60" s="20">
        <v>51</v>
      </c>
      <c r="C60" s="60" t="s">
        <v>33</v>
      </c>
      <c r="D60" s="61"/>
      <c r="E60" s="62"/>
      <c r="F60" s="21"/>
      <c r="G60" s="21"/>
      <c r="H60" s="21"/>
      <c r="I60" s="21"/>
      <c r="J60" s="21"/>
      <c r="K60" s="21"/>
      <c r="L60" s="21">
        <v>103.94</v>
      </c>
      <c r="M60" s="21"/>
      <c r="N60" s="21"/>
      <c r="O60" s="21"/>
      <c r="P60" s="21"/>
      <c r="Q60" s="4">
        <f t="shared" si="0"/>
        <v>103.94</v>
      </c>
    </row>
    <row r="61" spans="2:18" ht="63" customHeight="1" x14ac:dyDescent="0.25">
      <c r="B61" s="20">
        <v>52</v>
      </c>
      <c r="C61" s="60" t="s">
        <v>34</v>
      </c>
      <c r="D61" s="61"/>
      <c r="E61" s="62"/>
      <c r="F61" s="19"/>
      <c r="G61" s="21"/>
      <c r="H61" s="21"/>
      <c r="I61" s="21"/>
      <c r="J61" s="21"/>
      <c r="K61" s="21"/>
      <c r="L61" s="21">
        <v>519.71900000000005</v>
      </c>
      <c r="M61" s="21"/>
      <c r="N61" s="21"/>
      <c r="O61" s="21"/>
      <c r="P61" s="21"/>
      <c r="Q61" s="4">
        <f t="shared" si="0"/>
        <v>519.71900000000005</v>
      </c>
    </row>
    <row r="62" spans="2:18" ht="63" customHeight="1" x14ac:dyDescent="0.25">
      <c r="B62" s="20">
        <v>53</v>
      </c>
      <c r="C62" s="60" t="s">
        <v>35</v>
      </c>
      <c r="D62" s="61"/>
      <c r="E62" s="62"/>
      <c r="F62" s="19"/>
      <c r="G62" s="21"/>
      <c r="H62" s="21"/>
      <c r="I62" s="21"/>
      <c r="J62" s="21"/>
      <c r="K62" s="21"/>
      <c r="L62" s="21">
        <v>573.41</v>
      </c>
      <c r="M62" s="21"/>
      <c r="N62" s="21"/>
      <c r="O62" s="21"/>
      <c r="P62" s="21"/>
      <c r="Q62" s="4">
        <f t="shared" si="0"/>
        <v>573.41</v>
      </c>
      <c r="R62" s="3"/>
    </row>
    <row r="63" spans="2:18" ht="14.45" customHeight="1" x14ac:dyDescent="0.25">
      <c r="B63" s="35" t="s">
        <v>3</v>
      </c>
      <c r="C63" s="36"/>
      <c r="D63" s="36"/>
      <c r="E63" s="37"/>
      <c r="F63" s="84"/>
      <c r="G63" s="41">
        <f>+G12+G14+G16+G18+G19+G20+G21+G22+G23+G24+G25+G26+G27+G28+G29+G30+G31+G32+G33+G34+G35+G36+G37+G38+G39+G40+G41+G42+G43+G44+G48+G49+G50+G51+G52+G53+G54+G55+G56+G57+G58+G59+G60+G61+G62</f>
        <v>1787.192</v>
      </c>
      <c r="H63" s="41">
        <f>+H12+H14+H16+H18+H19+H20+H21+H22+H23+H24+H25+H26+H27+H28+H29+H30+H31+H32+H33+H34+H35+H36+H37+H38+H39+H40+H41+H42+H43+H44+H48+H49+H50+H51+H52+H53+H54+H55+H56+H57+H58+H59+H60+H61+H62</f>
        <v>2129.96</v>
      </c>
      <c r="I63" s="41">
        <f>+I12+I14+I16+I18+I19+I20+I21+I22+I23+I24+I25+I26+I27+I28+I29+I30+I31+I32+I33+I34+I35+I36+I37+I38+I39+I40+I41+I42+I43+I44+I48+I49+I50+I51+I52+I53+I54+I55+I56+I57+I58+I59+I60+I61+I62</f>
        <v>2824.57</v>
      </c>
      <c r="J63" s="41">
        <f>+J12+J14+J16+J18+J19+J20+J21+J22+J23+J24+J25+J26+J27+J28+J29+J30+J31+J32+J33+J34+J35+J36+J37+J38+J39+J40+J41+J42+J43+J44+J48+J49+J50+J51+J52+J53+J54+J55+J56+J57+J58+J59+J60+J61+J62</f>
        <v>3383.69</v>
      </c>
      <c r="K63" s="41">
        <f>+K12+K14+K16+K18+K19+K20+K21+K22+K23+K24+K25+K26+K27+K28+K29+K30+K31+K32+K33+K34+K35+K36+K37+K38+K39+K40+K41+K42+K43+K44+K48+K49+K50+K51+K52+K53+K54+K55+K56+K57+K58+K59+K60+K61+K62</f>
        <v>4213.51</v>
      </c>
      <c r="L63" s="41">
        <v>4022.64</v>
      </c>
      <c r="M63" s="41">
        <f>+M12+M14+M16+M18+M19+M20+M21+M22+M23+M24+M25+M26+M27+M28+M29+M30+M31+M32+M33+M34+M35+M36+M37+M38+M39+M40+M41+M42+M43+M44+M45+M46+M47+M48+M49+M50+M51+M52+M53+M54+M55+M56+M57+M58+M59+M60+M61+M62</f>
        <v>5366.7019999999993</v>
      </c>
      <c r="N63" s="41">
        <f>+N12+N14+N16+N18+N19+N20+N21+N22+N23+N24+N25+N26+N27+N28+N29+N30+N31+N32+N33+N34+N35+N36+N37+N38+N39+N40+N41+N42+N43+N44+N45+N46+N47+N48+N49+N50+N51+N52+N53+N54+N55+N56+N57+N58+N59+N60+N61+N62</f>
        <v>7104.9500000000007</v>
      </c>
      <c r="O63" s="41">
        <f>+O12+O14+O16+O18+O19+O20+O21+O22+O23+O24+O25+O26+O27+O28+O29+O30+O31+O32+O33+O34+O35+O36+O37+O38+O39+O40+O41+O42+O43+O44+O45+O46+O47+O48+O49+O50+O51+O52+O53+O54+O55+O56+O57+O58+O59+O60+O61+O62</f>
        <v>8047.66</v>
      </c>
      <c r="P63" s="41">
        <f>+P12+P14+P16+P18+P19+P20+P21+P22+P23+P24+P25+P26+P27+P28+P29+P30+P31+P32+P33+P34+P35+P36+P37+P38+P39+P40+P41+P42+P43+P44+P48+P49+P50+P51+P52+P53+P54+P55+P56+P57+P58+P59+P60+P61+P62</f>
        <v>8853.7999999999993</v>
      </c>
      <c r="Q63" s="41">
        <f>+G63+H63+I63+J63+K63+L63+M63+N63+O63+P63</f>
        <v>47734.673999999999</v>
      </c>
    </row>
    <row r="64" spans="2:18" ht="14.45" customHeight="1" x14ac:dyDescent="0.25">
      <c r="B64" s="38"/>
      <c r="C64" s="39"/>
      <c r="D64" s="39"/>
      <c r="E64" s="40"/>
      <c r="F64" s="8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3"/>
    </row>
    <row r="65" spans="2:17" ht="15.75" x14ac:dyDescent="0.25">
      <c r="B65" s="78" t="s">
        <v>43</v>
      </c>
      <c r="C65" s="79"/>
      <c r="D65" s="79"/>
      <c r="E65" s="80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5.75" x14ac:dyDescent="0.25">
      <c r="B66" s="81" t="s">
        <v>44</v>
      </c>
      <c r="C66" s="82"/>
      <c r="D66" s="82"/>
      <c r="E66" s="83"/>
      <c r="F66" s="22">
        <v>0</v>
      </c>
      <c r="G66" s="28">
        <v>1787.19</v>
      </c>
      <c r="H66" s="28">
        <v>1535.5</v>
      </c>
      <c r="I66" s="28">
        <v>1812.9</v>
      </c>
      <c r="J66" s="28">
        <v>2214.65</v>
      </c>
      <c r="K66" s="28">
        <v>2572.1799999999998</v>
      </c>
      <c r="L66" s="28">
        <v>1936.33</v>
      </c>
      <c r="M66" s="28">
        <v>2539.415</v>
      </c>
      <c r="N66" s="28">
        <v>3344.0250000000001</v>
      </c>
      <c r="O66" s="28">
        <v>4136.3100000000004</v>
      </c>
      <c r="P66" s="28">
        <v>4805.0200000000004</v>
      </c>
      <c r="Q66" s="29">
        <f>+G66+H66+I66+J66+K66+L66+M66+N66+O66+P66</f>
        <v>26683.520000000004</v>
      </c>
    </row>
    <row r="67" spans="2:17" ht="15.75" x14ac:dyDescent="0.25">
      <c r="B67" s="81" t="s">
        <v>45</v>
      </c>
      <c r="C67" s="82"/>
      <c r="D67" s="82"/>
      <c r="E67" s="83"/>
      <c r="F67" s="22">
        <v>0</v>
      </c>
      <c r="G67" s="28"/>
      <c r="H67" s="28">
        <v>594.46</v>
      </c>
      <c r="I67" s="28">
        <v>1011.67</v>
      </c>
      <c r="J67" s="28">
        <v>1169.04</v>
      </c>
      <c r="K67" s="28">
        <v>1641.33</v>
      </c>
      <c r="L67" s="28">
        <v>2086.31</v>
      </c>
      <c r="M67" s="28">
        <v>2827.2649999999999</v>
      </c>
      <c r="N67" s="28">
        <v>3760.9250000000002</v>
      </c>
      <c r="O67" s="28">
        <v>3911.37</v>
      </c>
      <c r="P67" s="28">
        <v>4048.78</v>
      </c>
      <c r="Q67" s="29">
        <f>+G67+H67+I67+J67+K67+L67+M67+N67+O67+P67</f>
        <v>21051.149999999998</v>
      </c>
    </row>
  </sheetData>
  <mergeCells count="104">
    <mergeCell ref="B65:E65"/>
    <mergeCell ref="B66:E66"/>
    <mergeCell ref="B67:E67"/>
    <mergeCell ref="F63:F64"/>
    <mergeCell ref="C28:E28"/>
    <mergeCell ref="C37:E37"/>
    <mergeCell ref="C48:E48"/>
    <mergeCell ref="C51:E51"/>
    <mergeCell ref="C30:E30"/>
    <mergeCell ref="C42:E42"/>
    <mergeCell ref="C60:E60"/>
    <mergeCell ref="C61:E61"/>
    <mergeCell ref="C54:E54"/>
    <mergeCell ref="C49:E49"/>
    <mergeCell ref="C52:E52"/>
    <mergeCell ref="C53:E53"/>
    <mergeCell ref="C55:E55"/>
    <mergeCell ref="C56:E56"/>
    <mergeCell ref="C57:E57"/>
    <mergeCell ref="C58:E58"/>
    <mergeCell ref="C45:E45"/>
    <mergeCell ref="C46:E46"/>
    <mergeCell ref="C29:E29"/>
    <mergeCell ref="C32:E32"/>
    <mergeCell ref="D6:Q6"/>
    <mergeCell ref="E7:Q7"/>
    <mergeCell ref="Q10:Q11"/>
    <mergeCell ref="Q16:Q17"/>
    <mergeCell ref="N12:N13"/>
    <mergeCell ref="C21:E21"/>
    <mergeCell ref="C22:E22"/>
    <mergeCell ref="C23:E23"/>
    <mergeCell ref="C24:E24"/>
    <mergeCell ref="C10:E11"/>
    <mergeCell ref="F10:P10"/>
    <mergeCell ref="B10:B11"/>
    <mergeCell ref="Q63:Q64"/>
    <mergeCell ref="I12:I13"/>
    <mergeCell ref="K12:K13"/>
    <mergeCell ref="J12:J13"/>
    <mergeCell ref="I16:I17"/>
    <mergeCell ref="J16:J17"/>
    <mergeCell ref="O12:O13"/>
    <mergeCell ref="O14:O15"/>
    <mergeCell ref="M12:M13"/>
    <mergeCell ref="M14:M15"/>
    <mergeCell ref="M63:M64"/>
    <mergeCell ref="N63:N64"/>
    <mergeCell ref="N16:N17"/>
    <mergeCell ref="O63:O64"/>
    <mergeCell ref="K16:K17"/>
    <mergeCell ref="L12:L13"/>
    <mergeCell ref="L16:L17"/>
    <mergeCell ref="B12:B13"/>
    <mergeCell ref="C12:E13"/>
    <mergeCell ref="G12:G13"/>
    <mergeCell ref="H12:H13"/>
    <mergeCell ref="Q12:Q13"/>
    <mergeCell ref="Q14:Q15"/>
    <mergeCell ref="C26:E26"/>
    <mergeCell ref="C27:E27"/>
    <mergeCell ref="P63:P64"/>
    <mergeCell ref="B16:B17"/>
    <mergeCell ref="C16:E17"/>
    <mergeCell ref="G16:G17"/>
    <mergeCell ref="H16:H17"/>
    <mergeCell ref="O16:O17"/>
    <mergeCell ref="C33:E33"/>
    <mergeCell ref="C38:E38"/>
    <mergeCell ref="C62:E62"/>
    <mergeCell ref="C34:E34"/>
    <mergeCell ref="C35:E35"/>
    <mergeCell ref="C36:E36"/>
    <mergeCell ref="C47:E47"/>
    <mergeCell ref="C59:E59"/>
    <mergeCell ref="C39:E39"/>
    <mergeCell ref="C43:E43"/>
    <mergeCell ref="C44:E44"/>
    <mergeCell ref="C50:E50"/>
    <mergeCell ref="C41:E41"/>
    <mergeCell ref="M2:Q5"/>
    <mergeCell ref="N14:N15"/>
    <mergeCell ref="B63:E64"/>
    <mergeCell ref="G63:G64"/>
    <mergeCell ref="H63:H64"/>
    <mergeCell ref="I63:I64"/>
    <mergeCell ref="K63:K64"/>
    <mergeCell ref="J63:J64"/>
    <mergeCell ref="L63:L64"/>
    <mergeCell ref="C20:E20"/>
    <mergeCell ref="B14:B15"/>
    <mergeCell ref="C14:E15"/>
    <mergeCell ref="G14:G15"/>
    <mergeCell ref="H14:H15"/>
    <mergeCell ref="I14:I15"/>
    <mergeCell ref="K14:K15"/>
    <mergeCell ref="J14:J15"/>
    <mergeCell ref="M16:M17"/>
    <mergeCell ref="L14:L15"/>
    <mergeCell ref="C40:E40"/>
    <mergeCell ref="C31:E31"/>
    <mergeCell ref="C19:E19"/>
    <mergeCell ref="C18:E18"/>
    <mergeCell ref="C25:E2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2022-08-12T09:03:43Z</dcterms:modified>
</cp:coreProperties>
</file>